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69" i="3" l="1"/>
  <c r="BD69" i="3"/>
  <c r="BC69" i="3"/>
  <c r="BA69" i="3"/>
  <c r="G69" i="3"/>
  <c r="BB69" i="3" s="1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E61" i="3"/>
  <c r="BD61" i="3"/>
  <c r="BC61" i="3"/>
  <c r="BA61" i="3"/>
  <c r="G61" i="3"/>
  <c r="BB61" i="3" s="1"/>
  <c r="BE60" i="3"/>
  <c r="BD60" i="3"/>
  <c r="BC60" i="3"/>
  <c r="BB60" i="3"/>
  <c r="BA60" i="3"/>
  <c r="G60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D70" i="3" s="1"/>
  <c r="H9" i="2" s="1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9" i="2"/>
  <c r="A9" i="2"/>
  <c r="G70" i="3"/>
  <c r="C70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B39" i="3"/>
  <c r="BA39" i="3"/>
  <c r="G39" i="3"/>
  <c r="BE38" i="3"/>
  <c r="BD38" i="3"/>
  <c r="BC38" i="3"/>
  <c r="BA38" i="3"/>
  <c r="G38" i="3"/>
  <c r="BB38" i="3" s="1"/>
  <c r="BE37" i="3"/>
  <c r="BD37" i="3"/>
  <c r="BC37" i="3"/>
  <c r="BB37" i="3"/>
  <c r="BA37" i="3"/>
  <c r="G37" i="3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B31" i="3"/>
  <c r="BA31" i="3"/>
  <c r="G31" i="3"/>
  <c r="BE30" i="3"/>
  <c r="BD30" i="3"/>
  <c r="BC30" i="3"/>
  <c r="BA30" i="3"/>
  <c r="G30" i="3"/>
  <c r="BB30" i="3" s="1"/>
  <c r="BE29" i="3"/>
  <c r="BD29" i="3"/>
  <c r="BC29" i="3"/>
  <c r="BB29" i="3"/>
  <c r="BA29" i="3"/>
  <c r="G29" i="3"/>
  <c r="BE28" i="3"/>
  <c r="BD28" i="3"/>
  <c r="BC28" i="3"/>
  <c r="BA28" i="3"/>
  <c r="G28" i="3"/>
  <c r="BB28" i="3" s="1"/>
  <c r="BE27" i="3"/>
  <c r="BD27" i="3"/>
  <c r="BD45" i="3" s="1"/>
  <c r="H8" i="2" s="1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8" i="2"/>
  <c r="A8" i="2"/>
  <c r="G45" i="3"/>
  <c r="C45" i="3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B16" i="3"/>
  <c r="BA16" i="3"/>
  <c r="G16" i="3"/>
  <c r="BE15" i="3"/>
  <c r="BD15" i="3"/>
  <c r="BC15" i="3"/>
  <c r="BA15" i="3"/>
  <c r="G15" i="3"/>
  <c r="BB15" i="3" s="1"/>
  <c r="BE14" i="3"/>
  <c r="BD14" i="3"/>
  <c r="BC14" i="3"/>
  <c r="BB14" i="3"/>
  <c r="BA14" i="3"/>
  <c r="G14" i="3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B8" i="3"/>
  <c r="BA8" i="3"/>
  <c r="G8" i="3"/>
  <c r="B7" i="2"/>
  <c r="A7" i="2"/>
  <c r="C22" i="3"/>
  <c r="C4" i="3"/>
  <c r="F3" i="3"/>
  <c r="C3" i="3"/>
  <c r="H16" i="2"/>
  <c r="G15" i="2"/>
  <c r="I15" i="2" s="1"/>
  <c r="C2" i="2"/>
  <c r="C1" i="2"/>
  <c r="G22" i="1"/>
  <c r="G21" i="1" s="1"/>
  <c r="G8" i="1"/>
  <c r="G22" i="3" l="1"/>
  <c r="BD22" i="3"/>
  <c r="H7" i="2" s="1"/>
  <c r="BC22" i="3"/>
  <c r="G7" i="2" s="1"/>
  <c r="BC45" i="3"/>
  <c r="G8" i="2" s="1"/>
  <c r="BA45" i="3"/>
  <c r="E8" i="2" s="1"/>
  <c r="BE45" i="3"/>
  <c r="I8" i="2" s="1"/>
  <c r="BC70" i="3"/>
  <c r="G9" i="2" s="1"/>
  <c r="BA70" i="3"/>
  <c r="E9" i="2" s="1"/>
  <c r="BE70" i="3"/>
  <c r="I9" i="2" s="1"/>
  <c r="BA22" i="3"/>
  <c r="E7" i="2" s="1"/>
  <c r="E10" i="2" s="1"/>
  <c r="C16" i="1" s="1"/>
  <c r="BE22" i="3"/>
  <c r="I7" i="2" s="1"/>
  <c r="I10" i="2" s="1"/>
  <c r="C20" i="1" s="1"/>
  <c r="H10" i="2"/>
  <c r="C15" i="1" s="1"/>
  <c r="BB22" i="3"/>
  <c r="F7" i="2" s="1"/>
  <c r="BB45" i="3"/>
  <c r="F8" i="2" s="1"/>
  <c r="BB70" i="3"/>
  <c r="F9" i="2" s="1"/>
  <c r="G10" i="2" l="1"/>
  <c r="C14" i="1" s="1"/>
  <c r="F10" i="2"/>
  <c r="C17" i="1" s="1"/>
  <c r="C18" i="1" s="1"/>
  <c r="C21" i="1" s="1"/>
  <c r="C22" i="1" s="1"/>
</calcChain>
</file>

<file path=xl/sharedStrings.xml><?xml version="1.0" encoding="utf-8"?>
<sst xmlns="http://schemas.openxmlformats.org/spreadsheetml/2006/main" count="281" uniqueCount="196">
  <si>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</si>
  <si>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</si>
  <si>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</si>
  <si>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</si>
  <si>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</si>
  <si>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</si>
  <si>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</si>
  <si>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</si>
  <si>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</si>
  <si>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</si>
  <si>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</si>
  <si>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</si>
  <si>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</si>
  <si>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</si>
  <si>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</si>
  <si>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</si>
  <si>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</si>
  <si>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</si>
  <si>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</si>
  <si>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</si>
  <si>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</si>
  <si>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</si>
  <si>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</si>
  <si>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</si>
  <si>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</si>
  <si>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</si>
  <si>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</si>
  <si>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</si>
  <si>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</si>
  <si>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</si>
  <si>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</si>
  <si>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</si>
  <si>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</si>
  <si>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</si>
  <si>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</si>
  <si>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</si>
  <si>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</si>
  <si>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</si>
  <si>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</si>
  <si>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</si>
  <si>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</si>
  <si>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</si>
  <si>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</si>
  <si>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</si>
  <si>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</si>
  <si>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</si>
  <si>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</si>
  <si>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</si>
  <si>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</si>
  <si>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</si>
  <si>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</si>
  <si>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</si>
  <si>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</si>
  <si>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</si>
  <si>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</si>
  <si>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</si>
  <si>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</si>
  <si>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</si>
  <si>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</si>
  <si>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</si>
  <si>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</si>
  <si>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</si>
  <si>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</si>
  <si>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</si>
  <si>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</si>
  <si>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</si>
  <si>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</si>
  <si>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</si>
  <si>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ZŠ Dr. Jana Malíka</t>
  </si>
  <si>
    <t>Rozšíření kapacit sociálního zařízení</t>
  </si>
  <si>
    <t>721</t>
  </si>
  <si>
    <t>Vnitřní kanalizace</t>
  </si>
  <si>
    <t>721 14-0806.R00</t>
  </si>
  <si>
    <t xml:space="preserve">Demontáž potrubí litinového do DN 200 </t>
  </si>
  <si>
    <t>m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</si>
  <si>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</si>
  <si>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</si>
  <si>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</si>
  <si>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</si>
  <si>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17-6117.R00</t>
  </si>
  <si>
    <t xml:space="preserve">Potrubí HT odpadní svislé DN 150 x 3,9 mm </t>
  </si>
  <si>
    <t>721 17-6222.R00</t>
  </si>
  <si>
    <t xml:space="preserve">Potrubí KG svodné (ležaté) v zemi DN 100 x 3,2 mm </t>
  </si>
  <si>
    <t>721 17-6223.R00</t>
  </si>
  <si>
    <t xml:space="preserve">Potrubí KG svodné (ležaté) v zemi DN 125 x 3,2 mm </t>
  </si>
  <si>
    <t>721 17-6224.R00</t>
  </si>
  <si>
    <t xml:space="preserve">Potrubí KG svodné (ležaté) v zemi DN 150 x 4,0 mm </t>
  </si>
  <si>
    <t>721 17-6225.R00</t>
  </si>
  <si>
    <t xml:space="preserve">Potrubí KG svodné (ležaté) v zemi DN 200 x 4,9 mm </t>
  </si>
  <si>
    <t>721 19-4105.R00</t>
  </si>
  <si>
    <t xml:space="preserve">Vyvedení odpadních výpustek D 50 x 1,8 </t>
  </si>
  <si>
    <t>kus</t>
  </si>
  <si>
    <t>721 19-4109.R00</t>
  </si>
  <si>
    <t xml:space="preserve">Vyvedení odpadních výpustek D 110 x 2,3 </t>
  </si>
  <si>
    <t>551-62451</t>
  </si>
  <si>
    <t>Podlahová vpust DN 40/50 s vodor odtokem se suchou zápachovou uzávěrkou</t>
  </si>
  <si>
    <t>551-62400</t>
  </si>
  <si>
    <t>Vpusť podlahová DN 50/75/110 se spodním odtokem se suchou zápachovou uzávěrkou</t>
  </si>
  <si>
    <t>721 14-0935.R00</t>
  </si>
  <si>
    <t xml:space="preserve">Oprava - přechod z plastových trub na litinu </t>
  </si>
  <si>
    <t>998 72-1101.R00</t>
  </si>
  <si>
    <t xml:space="preserve">Přesun hmot pro vnitřní kanalizaci, výšky do 6 m </t>
  </si>
  <si>
    <t>t</t>
  </si>
  <si>
    <t>722</t>
  </si>
  <si>
    <t>Vnitřní vodovod</t>
  </si>
  <si>
    <t>722 13-0803.R00</t>
  </si>
  <si>
    <t xml:space="preserve">Demontáž potrubí ocelových závitových do DN 50 </t>
  </si>
  <si>
    <t>722 17-2311.R00</t>
  </si>
  <si>
    <t xml:space="preserve">Potrubí z PPR PN10 D 20/2,8 mm </t>
  </si>
  <si>
    <t>722 17-2312.R00</t>
  </si>
  <si>
    <t xml:space="preserve">Potrubí z PPR PN10 D 25/3,5 mm </t>
  </si>
  <si>
    <t>722 17-2313.R00</t>
  </si>
  <si>
    <t xml:space="preserve">Potrubí z PPR PN10 D 32/4,4 mm </t>
  </si>
  <si>
    <t>722 17-2316.R00</t>
  </si>
  <si>
    <t xml:space="preserve">Potrubí z PPR PN10 D 63/8,6 mm </t>
  </si>
  <si>
    <t xml:space="preserve">Potrubí z PPR PN16 D 20/2,8 mm </t>
  </si>
  <si>
    <t xml:space="preserve">Potrubí z PPR PN16 D 25/3,5 mm </t>
  </si>
  <si>
    <t xml:space="preserve">Potrubí z PPR PN16 D 32/4,4 mm </t>
  </si>
  <si>
    <t>722 17-2314.R00</t>
  </si>
  <si>
    <t xml:space="preserve">Potrubí z PPR PN16 D 40/5,5 mm </t>
  </si>
  <si>
    <t>722 17-2315.R00</t>
  </si>
  <si>
    <t xml:space="preserve">Potrubí z PPR PN16 D 50/6,9 mm </t>
  </si>
  <si>
    <t>722 19-0401.R00</t>
  </si>
  <si>
    <t xml:space="preserve">Vyvedení a upevnění výpustek DN 15 </t>
  </si>
  <si>
    <t>722 19-0405.R00</t>
  </si>
  <si>
    <t xml:space="preserve">Vyvedení a upevnění výpustek DN 50 </t>
  </si>
  <si>
    <t>722 23-7124.R00</t>
  </si>
  <si>
    <t xml:space="preserve">Kohout kulový,2xvnitřní záv. DN 32 </t>
  </si>
  <si>
    <t>722 23-7125.R00</t>
  </si>
  <si>
    <t xml:space="preserve">Kohout kulový,2xvnitřní záv. DN 40 </t>
  </si>
  <si>
    <t>722 23-7126.R00</t>
  </si>
  <si>
    <t xml:space="preserve">Kohout kulový,2xvnitřní záv. DN 50 </t>
  </si>
  <si>
    <t>722 23-9102.R00</t>
  </si>
  <si>
    <t xml:space="preserve">Montáž vodovodních armatur 2závity, G 3/4 </t>
  </si>
  <si>
    <t>V.V.DN20</t>
  </si>
  <si>
    <t xml:space="preserve">Termostatický ventil pro termické vyvažování  DN20 </t>
  </si>
  <si>
    <t>722 13-1914.R00</t>
  </si>
  <si>
    <t xml:space="preserve">Oprava-potrubí závitové,vsazení odbočky DN 32 </t>
  </si>
  <si>
    <t>soubor</t>
  </si>
  <si>
    <t>722 13-1915.R00</t>
  </si>
  <si>
    <t xml:space="preserve">Oprava-potrubí závitové,vsazení odbočky DN 40 </t>
  </si>
  <si>
    <t>722 13-1916.R00</t>
  </si>
  <si>
    <t xml:space="preserve">Oprava-potrubí závitové,vsazení odbočky DN 50 </t>
  </si>
  <si>
    <t>998 72-2101.R00</t>
  </si>
  <si>
    <t xml:space="preserve">Přesun hmot pro vnitřní vodovod, výšky do 6 m </t>
  </si>
  <si>
    <t>725</t>
  </si>
  <si>
    <t>Zařizovací předměty</t>
  </si>
  <si>
    <t>725 11-0814.R00</t>
  </si>
  <si>
    <t xml:space="preserve">Demontáž klozetů kombinovaných </t>
  </si>
  <si>
    <t>725 21-0821.R00</t>
  </si>
  <si>
    <t xml:space="preserve">Demontáž umyvadel bez výtokových armatur </t>
  </si>
  <si>
    <t>725 24-0812.R00</t>
  </si>
  <si>
    <t xml:space="preserve">Demontáž sprchových mís bez výtokových armatur </t>
  </si>
  <si>
    <t>725 33-0820.R00</t>
  </si>
  <si>
    <t xml:space="preserve">Demontáž výlevky diturvitové </t>
  </si>
  <si>
    <t>725 82-0801.R00</t>
  </si>
  <si>
    <t xml:space="preserve">Demontáž baterie nástěnné do G 3/4 </t>
  </si>
  <si>
    <t>725 01-3125.R00</t>
  </si>
  <si>
    <t xml:space="preserve">Kloz.kombi ZTP,nádrž s arm.odpad vodor,bílý </t>
  </si>
  <si>
    <t>725 01-3163.R00</t>
  </si>
  <si>
    <t xml:space="preserve">Klozet kombi, nádrž s armat. odpad.vodor </t>
  </si>
  <si>
    <t>725 01-6125.R00</t>
  </si>
  <si>
    <t xml:space="preserve">Urinál ovládání autom, bílý </t>
  </si>
  <si>
    <t>725 01-7122.R00</t>
  </si>
  <si>
    <t xml:space="preserve">Umyvadlo na šrouby, bílé </t>
  </si>
  <si>
    <t>725 01-7151.R00</t>
  </si>
  <si>
    <t xml:space="preserve">Umyvadlo invalidní, bílé </t>
  </si>
  <si>
    <t>725 01-9101.R00</t>
  </si>
  <si>
    <t xml:space="preserve">Výlevka stojící s plastovou mřížkou </t>
  </si>
  <si>
    <t>725 11-1241.R00</t>
  </si>
  <si>
    <t xml:space="preserve">Nádrž splachovací vysokopolož.6 l, bílá </t>
  </si>
  <si>
    <t>725 24-9102.R00</t>
  </si>
  <si>
    <t xml:space="preserve">Montáž sprchových mís a vaniček </t>
  </si>
  <si>
    <t>552-20111.M</t>
  </si>
  <si>
    <t xml:space="preserve">Vanička sprchová 900x900 mm </t>
  </si>
  <si>
    <t>554-84451.A</t>
  </si>
  <si>
    <t xml:space="preserve">Dveře sprchové kloubové 90cm </t>
  </si>
  <si>
    <t>725 81-0401.R00</t>
  </si>
  <si>
    <t xml:space="preserve">Ventil rohový bez přípoj. trubičky T 66 G 1/2 </t>
  </si>
  <si>
    <t>725 82-3613.RT1</t>
  </si>
  <si>
    <t>Baterie umyvadlová stojánk.samouzavírací,regulační standardní</t>
  </si>
  <si>
    <t>725 84-5111.RT1</t>
  </si>
  <si>
    <t>Baterie sprchová nástěnná ruční, bez příslušenství standardní</t>
  </si>
  <si>
    <t>725 83-5111.RT1</t>
  </si>
  <si>
    <t>Baterie nástěnná ruční s prodlouženým ramínkem bez příslušenství standardní</t>
  </si>
  <si>
    <t>725 86-0212.R00</t>
  </si>
  <si>
    <t xml:space="preserve">Sifon umyvadlový pod omítku </t>
  </si>
  <si>
    <t>725 86-0213.R00</t>
  </si>
  <si>
    <t xml:space="preserve">Sifon umyvadlový DN 40 </t>
  </si>
  <si>
    <t>725 86-0221.R00</t>
  </si>
  <si>
    <t xml:space="preserve">Sifon sprchový PP/PE DN 40/50 </t>
  </si>
  <si>
    <t>998 72-5101.R00</t>
  </si>
  <si>
    <t xml:space="preserve">Přesun hmot pro zařizovací předměty, výšky do 6 m </t>
  </si>
  <si>
    <t>Zemní práce uvnitř budovy nejsou součástí rozpočtu.
Madla pro invalidní WC nejsou součástí rozpočtu.</t>
  </si>
  <si>
    <t>TZB KOMPLET s.r.o.</t>
  </si>
  <si>
    <t>Město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</si>
</sst>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29" sqref="F29: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195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194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/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/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/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/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/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/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 t="s">
        <v>193</v>
      </c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ht="12" customHeight="1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hidden="1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hidden="1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hidden="1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hidden="1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hidden="1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ZŠ Dr. Jana Malíka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Rozšíření kapacit sociálního zařízení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193" t="str">
        <f>Položky!B7</f>
        <v>721</v>
      </c>
      <c r="B7" s="99" t="str">
        <f>Položky!C7</f>
        <v>Vnitřní kanalizace</v>
      </c>
      <c r="C7" s="100"/>
      <c r="D7" s="101"/>
      <c r="E7" s="194">
        <f>Položky!BA22</f>
        <v>0</v>
      </c>
      <c r="F7" s="195">
        <f>Položky!BB22</f>
        <v>0</v>
      </c>
      <c r="G7" s="195">
        <f>Položky!BC22</f>
        <v>0</v>
      </c>
      <c r="H7" s="195">
        <f>Položky!BD22</f>
        <v>0</v>
      </c>
      <c r="I7" s="196">
        <f>Položky!BE22</f>
        <v>0</v>
      </c>
    </row>
    <row r="8" spans="1:57" s="11" customFormat="1" x14ac:dyDescent="0.2">
      <c r="A8" s="193" t="str">
        <f>Položky!B23</f>
        <v>722</v>
      </c>
      <c r="B8" s="99" t="str">
        <f>Položky!C23</f>
        <v>Vnitřní vodovod</v>
      </c>
      <c r="C8" s="100"/>
      <c r="D8" s="101"/>
      <c r="E8" s="194">
        <f>Položky!BA45</f>
        <v>0</v>
      </c>
      <c r="F8" s="195">
        <f>Položky!BB45</f>
        <v>0</v>
      </c>
      <c r="G8" s="195">
        <f>Položky!BC45</f>
        <v>0</v>
      </c>
      <c r="H8" s="195">
        <f>Položky!BD45</f>
        <v>0</v>
      </c>
      <c r="I8" s="196">
        <f>Položky!BE45</f>
        <v>0</v>
      </c>
    </row>
    <row r="9" spans="1:57" s="11" customFormat="1" ht="13.5" thickBot="1" x14ac:dyDescent="0.25">
      <c r="A9" s="193" t="str">
        <f>Položky!B46</f>
        <v>725</v>
      </c>
      <c r="B9" s="99" t="str">
        <f>Položky!C46</f>
        <v>Zařizovací předměty</v>
      </c>
      <c r="C9" s="100"/>
      <c r="D9" s="101"/>
      <c r="E9" s="194">
        <f>Položky!BA70</f>
        <v>0</v>
      </c>
      <c r="F9" s="195">
        <f>Položky!BB70</f>
        <v>0</v>
      </c>
      <c r="G9" s="195">
        <f>Položky!BC70</f>
        <v>0</v>
      </c>
      <c r="H9" s="195">
        <f>Položky!BD70</f>
        <v>0</v>
      </c>
      <c r="I9" s="196">
        <f>Položky!BE70</f>
        <v>0</v>
      </c>
    </row>
    <row r="10" spans="1:57" s="107" customFormat="1" ht="13.5" thickBot="1" x14ac:dyDescent="0.25">
      <c r="A10" s="102"/>
      <c r="B10" s="94" t="s">
        <v>50</v>
      </c>
      <c r="C10" s="94"/>
      <c r="D10" s="103"/>
      <c r="E10" s="104">
        <f>SUM(E7:E9)</f>
        <v>0</v>
      </c>
      <c r="F10" s="105">
        <f>SUM(F7:F9)</f>
        <v>0</v>
      </c>
      <c r="G10" s="105">
        <f>SUM(G7:G9)</f>
        <v>0</v>
      </c>
      <c r="H10" s="105">
        <f>SUM(H7:H9)</f>
        <v>0</v>
      </c>
      <c r="I10" s="106">
        <f>SUM(I7:I9)</f>
        <v>0</v>
      </c>
    </row>
    <row r="11" spans="1:57" x14ac:dyDescent="0.2">
      <c r="A11" s="100"/>
      <c r="B11" s="100"/>
      <c r="C11" s="100"/>
      <c r="D11" s="100"/>
      <c r="E11" s="100"/>
      <c r="F11" s="100"/>
      <c r="G11" s="100"/>
      <c r="H11" s="100"/>
      <c r="I11" s="100"/>
    </row>
    <row r="12" spans="1:57" ht="19.5" customHeight="1" x14ac:dyDescent="0.25">
      <c r="A12" s="108" t="s">
        <v>51</v>
      </c>
      <c r="B12" s="108"/>
      <c r="C12" s="108"/>
      <c r="D12" s="108"/>
      <c r="E12" s="108"/>
      <c r="F12" s="108"/>
      <c r="G12" s="109"/>
      <c r="H12" s="108"/>
      <c r="I12" s="108"/>
      <c r="BA12" s="32"/>
      <c r="BB12" s="32"/>
      <c r="BC12" s="32"/>
      <c r="BD12" s="32"/>
      <c r="BE12" s="32"/>
    </row>
    <row r="13" spans="1:57" ht="13.5" thickBot="1" x14ac:dyDescent="0.25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57" x14ac:dyDescent="0.2">
      <c r="A14" s="111" t="s">
        <v>52</v>
      </c>
      <c r="B14" s="112"/>
      <c r="C14" s="112"/>
      <c r="D14" s="113"/>
      <c r="E14" s="114" t="s">
        <v>53</v>
      </c>
      <c r="F14" s="115" t="s">
        <v>54</v>
      </c>
      <c r="G14" s="116" t="s">
        <v>55</v>
      </c>
      <c r="H14" s="117"/>
      <c r="I14" s="118" t="s">
        <v>53</v>
      </c>
    </row>
    <row r="15" spans="1:57" x14ac:dyDescent="0.2">
      <c r="A15" s="119"/>
      <c r="B15" s="120"/>
      <c r="C15" s="120"/>
      <c r="D15" s="121"/>
      <c r="E15" s="122"/>
      <c r="F15" s="123"/>
      <c r="G15" s="124">
        <f>CHOOSE(BA15+1,HSV+PSV,HSV+PSV+Mont,HSV+PSV+Dodavka+Mont,HSV,PSV,Mont,Dodavka,Mont+Dodavka,0)</f>
        <v>0</v>
      </c>
      <c r="H15" s="125"/>
      <c r="I15" s="126">
        <f>E15+F15*G15/100</f>
        <v>0</v>
      </c>
      <c r="BA15">
        <v>8</v>
      </c>
    </row>
    <row r="16" spans="1:57" ht="13.5" thickBot="1" x14ac:dyDescent="0.25">
      <c r="A16" s="127"/>
      <c r="B16" s="128" t="s">
        <v>56</v>
      </c>
      <c r="C16" s="129"/>
      <c r="D16" s="130"/>
      <c r="E16" s="131"/>
      <c r="F16" s="132"/>
      <c r="G16" s="132"/>
      <c r="H16" s="133">
        <f>SUM(H15:H15)</f>
        <v>0</v>
      </c>
      <c r="I16" s="134"/>
    </row>
    <row r="17" spans="1:9" x14ac:dyDescent="0.2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9" x14ac:dyDescent="0.2">
      <c r="B18" s="107"/>
      <c r="F18" s="135"/>
      <c r="G18" s="136"/>
      <c r="H18" s="136"/>
      <c r="I18" s="137"/>
    </row>
    <row r="19" spans="1:9" x14ac:dyDescent="0.2">
      <c r="F19" s="135"/>
      <c r="G19" s="136"/>
      <c r="H19" s="136"/>
      <c r="I19" s="137"/>
    </row>
    <row r="20" spans="1:9" x14ac:dyDescent="0.2">
      <c r="F20" s="135"/>
      <c r="G20" s="136"/>
      <c r="H20" s="136"/>
      <c r="I20" s="137"/>
    </row>
    <row r="21" spans="1:9" x14ac:dyDescent="0.2">
      <c r="F21" s="135"/>
      <c r="G21" s="136"/>
      <c r="H21" s="136"/>
      <c r="I21" s="137"/>
    </row>
    <row r="22" spans="1:9" x14ac:dyDescent="0.2">
      <c r="F22" s="135"/>
      <c r="G22" s="136"/>
      <c r="H22" s="136"/>
      <c r="I22" s="137"/>
    </row>
    <row r="23" spans="1:9" x14ac:dyDescent="0.2">
      <c r="F23" s="135"/>
      <c r="G23" s="136"/>
      <c r="H23" s="136"/>
      <c r="I23" s="137"/>
    </row>
    <row r="24" spans="1:9" x14ac:dyDescent="0.2">
      <c r="F24" s="135"/>
      <c r="G24" s="136"/>
      <c r="H24" s="136"/>
      <c r="I24" s="137"/>
    </row>
    <row r="25" spans="1:9" x14ac:dyDescent="0.2">
      <c r="F25" s="135"/>
      <c r="G25" s="136"/>
      <c r="H25" s="136"/>
      <c r="I25" s="137"/>
    </row>
    <row r="26" spans="1:9" x14ac:dyDescent="0.2">
      <c r="F26" s="135"/>
      <c r="G26" s="136"/>
      <c r="H26" s="136"/>
      <c r="I26" s="137"/>
    </row>
    <row r="27" spans="1:9" x14ac:dyDescent="0.2">
      <c r="F27" s="135"/>
      <c r="G27" s="136"/>
      <c r="H27" s="136"/>
      <c r="I27" s="137"/>
    </row>
    <row r="28" spans="1:9" x14ac:dyDescent="0.2">
      <c r="F28" s="135"/>
      <c r="G28" s="136"/>
      <c r="H28" s="136"/>
      <c r="I28" s="137"/>
    </row>
    <row r="29" spans="1:9" x14ac:dyDescent="0.2">
      <c r="F29" s="135"/>
      <c r="G29" s="136"/>
      <c r="H29" s="136"/>
      <c r="I29" s="137"/>
    </row>
    <row r="30" spans="1:9" x14ac:dyDescent="0.2">
      <c r="F30" s="135"/>
      <c r="G30" s="136"/>
      <c r="H30" s="136"/>
      <c r="I30" s="137"/>
    </row>
    <row r="31" spans="1:9" x14ac:dyDescent="0.2">
      <c r="F31" s="135"/>
      <c r="G31" s="136"/>
      <c r="H31" s="136"/>
      <c r="I31" s="137"/>
    </row>
    <row r="32" spans="1:9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zoomScaleNormal="100" workbookViewId="0">
      <selection activeCell="F7" sqref="F7:F72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ZŠ Dr. Jana Malíka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Rozšíření kapacit sociálního zařízení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70</v>
      </c>
      <c r="C7" s="167" t="s">
        <v>71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72</v>
      </c>
      <c r="C8" s="175" t="s">
        <v>73</v>
      </c>
      <c r="D8" s="176" t="s">
        <v>74</v>
      </c>
      <c r="E8" s="177">
        <v>31</v>
      </c>
      <c r="F8" s="177"/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2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75</v>
      </c>
      <c r="C9" s="175" t="s">
        <v>76</v>
      </c>
      <c r="D9" s="176" t="s">
        <v>74</v>
      </c>
      <c r="E9" s="177">
        <v>6</v>
      </c>
      <c r="F9" s="177"/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2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4.6999999999999999E-4</v>
      </c>
    </row>
    <row r="10" spans="1:104" x14ac:dyDescent="0.2">
      <c r="A10" s="173">
        <v>3</v>
      </c>
      <c r="B10" s="174" t="s">
        <v>77</v>
      </c>
      <c r="C10" s="175" t="s">
        <v>78</v>
      </c>
      <c r="D10" s="176" t="s">
        <v>74</v>
      </c>
      <c r="E10" s="177">
        <v>6</v>
      </c>
      <c r="F10" s="177"/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2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1.5200000000000001E-3</v>
      </c>
    </row>
    <row r="11" spans="1:104" x14ac:dyDescent="0.2">
      <c r="A11" s="173">
        <v>4</v>
      </c>
      <c r="B11" s="174" t="s">
        <v>79</v>
      </c>
      <c r="C11" s="175" t="s">
        <v>80</v>
      </c>
      <c r="D11" s="176" t="s">
        <v>74</v>
      </c>
      <c r="E11" s="177">
        <v>6</v>
      </c>
      <c r="F11" s="177"/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2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2.48E-3</v>
      </c>
    </row>
    <row r="12" spans="1:104" x14ac:dyDescent="0.2">
      <c r="A12" s="173">
        <v>5</v>
      </c>
      <c r="B12" s="174" t="s">
        <v>81</v>
      </c>
      <c r="C12" s="175" t="s">
        <v>82</v>
      </c>
      <c r="D12" s="176" t="s">
        <v>74</v>
      </c>
      <c r="E12" s="177">
        <v>1</v>
      </c>
      <c r="F12" s="177"/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2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2.0899999999999998E-3</v>
      </c>
    </row>
    <row r="13" spans="1:104" x14ac:dyDescent="0.2">
      <c r="A13" s="173">
        <v>6</v>
      </c>
      <c r="B13" s="174" t="s">
        <v>83</v>
      </c>
      <c r="C13" s="175" t="s">
        <v>84</v>
      </c>
      <c r="D13" s="176" t="s">
        <v>74</v>
      </c>
      <c r="E13" s="177">
        <v>13</v>
      </c>
      <c r="F13" s="177"/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2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2.5000000000000001E-3</v>
      </c>
    </row>
    <row r="14" spans="1:104" x14ac:dyDescent="0.2">
      <c r="A14" s="173">
        <v>7</v>
      </c>
      <c r="B14" s="174" t="s">
        <v>85</v>
      </c>
      <c r="C14" s="175" t="s">
        <v>86</v>
      </c>
      <c r="D14" s="176" t="s">
        <v>74</v>
      </c>
      <c r="E14" s="177">
        <v>2</v>
      </c>
      <c r="F14" s="177"/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2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3.5500000000000002E-3</v>
      </c>
    </row>
    <row r="15" spans="1:104" x14ac:dyDescent="0.2">
      <c r="A15" s="173">
        <v>8</v>
      </c>
      <c r="B15" s="174" t="s">
        <v>87</v>
      </c>
      <c r="C15" s="175" t="s">
        <v>88</v>
      </c>
      <c r="D15" s="176" t="s">
        <v>74</v>
      </c>
      <c r="E15" s="177">
        <v>8</v>
      </c>
      <c r="F15" s="177"/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2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4.0000000000000001E-3</v>
      </c>
    </row>
    <row r="16" spans="1:104" x14ac:dyDescent="0.2">
      <c r="A16" s="173">
        <v>9</v>
      </c>
      <c r="B16" s="174" t="s">
        <v>89</v>
      </c>
      <c r="C16" s="175" t="s">
        <v>90</v>
      </c>
      <c r="D16" s="176" t="s">
        <v>91</v>
      </c>
      <c r="E16" s="177">
        <v>12</v>
      </c>
      <c r="F16" s="177"/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2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3">
        <v>10</v>
      </c>
      <c r="B17" s="174" t="s">
        <v>92</v>
      </c>
      <c r="C17" s="175" t="s">
        <v>93</v>
      </c>
      <c r="D17" s="176" t="s">
        <v>91</v>
      </c>
      <c r="E17" s="177">
        <v>6</v>
      </c>
      <c r="F17" s="177"/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2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ht="22.5" x14ac:dyDescent="0.2">
      <c r="A18" s="173">
        <v>11</v>
      </c>
      <c r="B18" s="174" t="s">
        <v>94</v>
      </c>
      <c r="C18" s="175" t="s">
        <v>95</v>
      </c>
      <c r="D18" s="176" t="s">
        <v>91</v>
      </c>
      <c r="E18" s="177">
        <v>3</v>
      </c>
      <c r="F18" s="177"/>
      <c r="G18" s="178">
        <f>E18*F18</f>
        <v>0</v>
      </c>
      <c r="O18" s="172">
        <v>2</v>
      </c>
      <c r="AA18" s="139">
        <v>12</v>
      </c>
      <c r="AB18" s="139">
        <v>1</v>
      </c>
      <c r="AC18" s="139">
        <v>11</v>
      </c>
      <c r="AZ18" s="139">
        <v>2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7.5000000000000002E-4</v>
      </c>
    </row>
    <row r="19" spans="1:104" ht="22.5" x14ac:dyDescent="0.2">
      <c r="A19" s="173">
        <v>12</v>
      </c>
      <c r="B19" s="174" t="s">
        <v>96</v>
      </c>
      <c r="C19" s="175" t="s">
        <v>97</v>
      </c>
      <c r="D19" s="176" t="s">
        <v>91</v>
      </c>
      <c r="E19" s="177">
        <v>1</v>
      </c>
      <c r="F19" s="177"/>
      <c r="G19" s="178">
        <f>E19*F19</f>
        <v>0</v>
      </c>
      <c r="O19" s="172">
        <v>2</v>
      </c>
      <c r="AA19" s="139">
        <v>12</v>
      </c>
      <c r="AB19" s="139">
        <v>1</v>
      </c>
      <c r="AC19" s="139">
        <v>12</v>
      </c>
      <c r="AZ19" s="139">
        <v>2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7.5000000000000002E-4</v>
      </c>
    </row>
    <row r="20" spans="1:104" x14ac:dyDescent="0.2">
      <c r="A20" s="173">
        <v>13</v>
      </c>
      <c r="B20" s="174" t="s">
        <v>98</v>
      </c>
      <c r="C20" s="175" t="s">
        <v>99</v>
      </c>
      <c r="D20" s="176" t="s">
        <v>91</v>
      </c>
      <c r="E20" s="177">
        <v>2</v>
      </c>
      <c r="F20" s="177"/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3.8000000000000002E-4</v>
      </c>
    </row>
    <row r="21" spans="1:104" x14ac:dyDescent="0.2">
      <c r="A21" s="173">
        <v>14</v>
      </c>
      <c r="B21" s="174" t="s">
        <v>100</v>
      </c>
      <c r="C21" s="175" t="s">
        <v>101</v>
      </c>
      <c r="D21" s="176" t="s">
        <v>102</v>
      </c>
      <c r="E21" s="177">
        <v>0.10427</v>
      </c>
      <c r="F21" s="177"/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 t="s">
        <v>67</v>
      </c>
      <c r="C22" s="181" t="str">
        <f>CONCATENATE(B7," ",C7)</f>
        <v>721 Vnitřní kanalizace</v>
      </c>
      <c r="D22" s="179"/>
      <c r="E22" s="182"/>
      <c r="F22" s="182"/>
      <c r="G22" s="183">
        <f>SUM(G7:G21)</f>
        <v>0</v>
      </c>
      <c r="O22" s="172">
        <v>4</v>
      </c>
      <c r="BA22" s="184">
        <f>SUM(BA7:BA21)</f>
        <v>0</v>
      </c>
      <c r="BB22" s="184">
        <f>SUM(BB7:BB21)</f>
        <v>0</v>
      </c>
      <c r="BC22" s="184">
        <f>SUM(BC7:BC21)</f>
        <v>0</v>
      </c>
      <c r="BD22" s="184">
        <f>SUM(BD7:BD21)</f>
        <v>0</v>
      </c>
      <c r="BE22" s="184">
        <f>SUM(BE7:BE21)</f>
        <v>0</v>
      </c>
    </row>
    <row r="23" spans="1:104" x14ac:dyDescent="0.2">
      <c r="A23" s="165" t="s">
        <v>65</v>
      </c>
      <c r="B23" s="166" t="s">
        <v>103</v>
      </c>
      <c r="C23" s="167" t="s">
        <v>104</v>
      </c>
      <c r="D23" s="168"/>
      <c r="E23" s="169"/>
      <c r="F23" s="169"/>
      <c r="G23" s="170"/>
      <c r="H23" s="171"/>
      <c r="I23" s="171"/>
      <c r="O23" s="172">
        <v>1</v>
      </c>
    </row>
    <row r="24" spans="1:104" x14ac:dyDescent="0.2">
      <c r="A24" s="173">
        <v>15</v>
      </c>
      <c r="B24" s="174" t="s">
        <v>105</v>
      </c>
      <c r="C24" s="175" t="s">
        <v>106</v>
      </c>
      <c r="D24" s="176" t="s">
        <v>74</v>
      </c>
      <c r="E24" s="177">
        <v>106</v>
      </c>
      <c r="F24" s="177"/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15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16</v>
      </c>
      <c r="B25" s="174" t="s">
        <v>107</v>
      </c>
      <c r="C25" s="175" t="s">
        <v>108</v>
      </c>
      <c r="D25" s="176" t="s">
        <v>74</v>
      </c>
      <c r="E25" s="177">
        <v>30</v>
      </c>
      <c r="F25" s="177"/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16</v>
      </c>
      <c r="AZ25" s="139">
        <v>2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3.98E-3</v>
      </c>
    </row>
    <row r="26" spans="1:104" x14ac:dyDescent="0.2">
      <c r="A26" s="173">
        <v>17</v>
      </c>
      <c r="B26" s="174" t="s">
        <v>109</v>
      </c>
      <c r="C26" s="175" t="s">
        <v>110</v>
      </c>
      <c r="D26" s="176" t="s">
        <v>74</v>
      </c>
      <c r="E26" s="177">
        <v>10</v>
      </c>
      <c r="F26" s="177"/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17</v>
      </c>
      <c r="AZ26" s="139">
        <v>2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5.1799999999999997E-3</v>
      </c>
    </row>
    <row r="27" spans="1:104" x14ac:dyDescent="0.2">
      <c r="A27" s="173">
        <v>18</v>
      </c>
      <c r="B27" s="174" t="s">
        <v>111</v>
      </c>
      <c r="C27" s="175" t="s">
        <v>112</v>
      </c>
      <c r="D27" s="176" t="s">
        <v>74</v>
      </c>
      <c r="E27" s="177">
        <v>5</v>
      </c>
      <c r="F27" s="177"/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18</v>
      </c>
      <c r="AZ27" s="139">
        <v>2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5.3499999999999997E-3</v>
      </c>
    </row>
    <row r="28" spans="1:104" x14ac:dyDescent="0.2">
      <c r="A28" s="173">
        <v>19</v>
      </c>
      <c r="B28" s="174" t="s">
        <v>113</v>
      </c>
      <c r="C28" s="175" t="s">
        <v>114</v>
      </c>
      <c r="D28" s="176" t="s">
        <v>74</v>
      </c>
      <c r="E28" s="177">
        <v>37</v>
      </c>
      <c r="F28" s="177"/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19</v>
      </c>
      <c r="AZ28" s="139">
        <v>2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6.5399999999999998E-3</v>
      </c>
    </row>
    <row r="29" spans="1:104" x14ac:dyDescent="0.2">
      <c r="A29" s="173">
        <v>20</v>
      </c>
      <c r="B29" s="174" t="s">
        <v>107</v>
      </c>
      <c r="C29" s="175" t="s">
        <v>115</v>
      </c>
      <c r="D29" s="176" t="s">
        <v>74</v>
      </c>
      <c r="E29" s="177">
        <v>17</v>
      </c>
      <c r="F29" s="177"/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20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3.98E-3</v>
      </c>
    </row>
    <row r="30" spans="1:104" x14ac:dyDescent="0.2">
      <c r="A30" s="173">
        <v>21</v>
      </c>
      <c r="B30" s="174" t="s">
        <v>109</v>
      </c>
      <c r="C30" s="175" t="s">
        <v>116</v>
      </c>
      <c r="D30" s="176" t="s">
        <v>74</v>
      </c>
      <c r="E30" s="177">
        <v>4</v>
      </c>
      <c r="F30" s="177"/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21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5.1799999999999997E-3</v>
      </c>
    </row>
    <row r="31" spans="1:104" x14ac:dyDescent="0.2">
      <c r="A31" s="173">
        <v>22</v>
      </c>
      <c r="B31" s="174" t="s">
        <v>111</v>
      </c>
      <c r="C31" s="175" t="s">
        <v>117</v>
      </c>
      <c r="D31" s="176" t="s">
        <v>74</v>
      </c>
      <c r="E31" s="177">
        <v>19</v>
      </c>
      <c r="F31" s="177"/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22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5.3499999999999997E-3</v>
      </c>
    </row>
    <row r="32" spans="1:104" x14ac:dyDescent="0.2">
      <c r="A32" s="173">
        <v>23</v>
      </c>
      <c r="B32" s="174" t="s">
        <v>118</v>
      </c>
      <c r="C32" s="175" t="s">
        <v>119</v>
      </c>
      <c r="D32" s="176" t="s">
        <v>74</v>
      </c>
      <c r="E32" s="177">
        <v>19</v>
      </c>
      <c r="F32" s="177"/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23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5.6299999999999996E-3</v>
      </c>
    </row>
    <row r="33" spans="1:104" x14ac:dyDescent="0.2">
      <c r="A33" s="173">
        <v>24</v>
      </c>
      <c r="B33" s="174" t="s">
        <v>120</v>
      </c>
      <c r="C33" s="175" t="s">
        <v>121</v>
      </c>
      <c r="D33" s="176" t="s">
        <v>74</v>
      </c>
      <c r="E33" s="177">
        <v>5</v>
      </c>
      <c r="F33" s="177"/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24</v>
      </c>
      <c r="AZ33" s="139">
        <v>2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5.94E-3</v>
      </c>
    </row>
    <row r="34" spans="1:104" x14ac:dyDescent="0.2">
      <c r="A34" s="173">
        <v>25</v>
      </c>
      <c r="B34" s="174" t="s">
        <v>122</v>
      </c>
      <c r="C34" s="175" t="s">
        <v>123</v>
      </c>
      <c r="D34" s="176" t="s">
        <v>91</v>
      </c>
      <c r="E34" s="177">
        <v>24</v>
      </c>
      <c r="F34" s="177"/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25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73">
        <v>26</v>
      </c>
      <c r="B35" s="174" t="s">
        <v>124</v>
      </c>
      <c r="C35" s="175" t="s">
        <v>125</v>
      </c>
      <c r="D35" s="176" t="s">
        <v>91</v>
      </c>
      <c r="E35" s="177">
        <v>2</v>
      </c>
      <c r="F35" s="177"/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26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73">
        <v>27</v>
      </c>
      <c r="B36" s="174" t="s">
        <v>126</v>
      </c>
      <c r="C36" s="175" t="s">
        <v>127</v>
      </c>
      <c r="D36" s="176" t="s">
        <v>91</v>
      </c>
      <c r="E36" s="177">
        <v>1</v>
      </c>
      <c r="F36" s="177"/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27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6.8000000000000005E-4</v>
      </c>
    </row>
    <row r="37" spans="1:104" x14ac:dyDescent="0.2">
      <c r="A37" s="173">
        <v>28</v>
      </c>
      <c r="B37" s="174" t="s">
        <v>128</v>
      </c>
      <c r="C37" s="175" t="s">
        <v>129</v>
      </c>
      <c r="D37" s="176" t="s">
        <v>91</v>
      </c>
      <c r="E37" s="177">
        <v>1</v>
      </c>
      <c r="F37" s="177"/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28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1.0399999999999999E-3</v>
      </c>
    </row>
    <row r="38" spans="1:104" x14ac:dyDescent="0.2">
      <c r="A38" s="173">
        <v>29</v>
      </c>
      <c r="B38" s="174" t="s">
        <v>130</v>
      </c>
      <c r="C38" s="175" t="s">
        <v>131</v>
      </c>
      <c r="D38" s="176" t="s">
        <v>91</v>
      </c>
      <c r="E38" s="177">
        <v>1</v>
      </c>
      <c r="F38" s="177"/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29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1.6299999999999999E-3</v>
      </c>
    </row>
    <row r="39" spans="1:104" x14ac:dyDescent="0.2">
      <c r="A39" s="173">
        <v>30</v>
      </c>
      <c r="B39" s="174" t="s">
        <v>132</v>
      </c>
      <c r="C39" s="175" t="s">
        <v>133</v>
      </c>
      <c r="D39" s="176" t="s">
        <v>91</v>
      </c>
      <c r="E39" s="177">
        <v>1</v>
      </c>
      <c r="F39" s="177"/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30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3">
        <v>31</v>
      </c>
      <c r="B40" s="174" t="s">
        <v>134</v>
      </c>
      <c r="C40" s="175" t="s">
        <v>135</v>
      </c>
      <c r="D40" s="176" t="s">
        <v>66</v>
      </c>
      <c r="E40" s="177">
        <v>1</v>
      </c>
      <c r="F40" s="177"/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31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32</v>
      </c>
      <c r="B41" s="174" t="s">
        <v>136</v>
      </c>
      <c r="C41" s="175" t="s">
        <v>137</v>
      </c>
      <c r="D41" s="176" t="s">
        <v>138</v>
      </c>
      <c r="E41" s="177">
        <v>1</v>
      </c>
      <c r="F41" s="177"/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32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1.1639999999999999E-2</v>
      </c>
    </row>
    <row r="42" spans="1:104" x14ac:dyDescent="0.2">
      <c r="A42" s="173">
        <v>33</v>
      </c>
      <c r="B42" s="174" t="s">
        <v>139</v>
      </c>
      <c r="C42" s="175" t="s">
        <v>140</v>
      </c>
      <c r="D42" s="176" t="s">
        <v>138</v>
      </c>
      <c r="E42" s="177">
        <v>1</v>
      </c>
      <c r="F42" s="177"/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33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1.252E-2</v>
      </c>
    </row>
    <row r="43" spans="1:104" x14ac:dyDescent="0.2">
      <c r="A43" s="173">
        <v>34</v>
      </c>
      <c r="B43" s="174" t="s">
        <v>141</v>
      </c>
      <c r="C43" s="175" t="s">
        <v>142</v>
      </c>
      <c r="D43" s="176" t="s">
        <v>138</v>
      </c>
      <c r="E43" s="177">
        <v>1</v>
      </c>
      <c r="F43" s="177"/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34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1.537E-2</v>
      </c>
    </row>
    <row r="44" spans="1:104" x14ac:dyDescent="0.2">
      <c r="A44" s="173">
        <v>35</v>
      </c>
      <c r="B44" s="174" t="s">
        <v>143</v>
      </c>
      <c r="C44" s="175" t="s">
        <v>144</v>
      </c>
      <c r="D44" s="176" t="s">
        <v>102</v>
      </c>
      <c r="E44" s="177">
        <v>1.3632299999999999</v>
      </c>
      <c r="F44" s="177"/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35</v>
      </c>
      <c r="AZ44" s="139">
        <v>2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9"/>
      <c r="B45" s="180" t="s">
        <v>67</v>
      </c>
      <c r="C45" s="181" t="str">
        <f>CONCATENATE(B23," ",C23)</f>
        <v>722 Vnitřní vodovod</v>
      </c>
      <c r="D45" s="179"/>
      <c r="E45" s="182"/>
      <c r="F45" s="182"/>
      <c r="G45" s="183">
        <f>SUM(G23:G44)</f>
        <v>0</v>
      </c>
      <c r="O45" s="172">
        <v>4</v>
      </c>
      <c r="BA45" s="184">
        <f>SUM(BA23:BA44)</f>
        <v>0</v>
      </c>
      <c r="BB45" s="184">
        <f>SUM(BB23:BB44)</f>
        <v>0</v>
      </c>
      <c r="BC45" s="184">
        <f>SUM(BC23:BC44)</f>
        <v>0</v>
      </c>
      <c r="BD45" s="184">
        <f>SUM(BD23:BD44)</f>
        <v>0</v>
      </c>
      <c r="BE45" s="184">
        <f>SUM(BE23:BE44)</f>
        <v>0</v>
      </c>
    </row>
    <row r="46" spans="1:104" x14ac:dyDescent="0.2">
      <c r="A46" s="165" t="s">
        <v>65</v>
      </c>
      <c r="B46" s="166" t="s">
        <v>145</v>
      </c>
      <c r="C46" s="167" t="s">
        <v>146</v>
      </c>
      <c r="D46" s="168"/>
      <c r="E46" s="169"/>
      <c r="F46" s="169"/>
      <c r="G46" s="170"/>
      <c r="H46" s="171"/>
      <c r="I46" s="171"/>
      <c r="O46" s="172">
        <v>1</v>
      </c>
    </row>
    <row r="47" spans="1:104" x14ac:dyDescent="0.2">
      <c r="A47" s="173">
        <v>36</v>
      </c>
      <c r="B47" s="174" t="s">
        <v>147</v>
      </c>
      <c r="C47" s="175" t="s">
        <v>148</v>
      </c>
      <c r="D47" s="176" t="s">
        <v>138</v>
      </c>
      <c r="E47" s="177">
        <v>3</v>
      </c>
      <c r="F47" s="177"/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36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37</v>
      </c>
      <c r="B48" s="174" t="s">
        <v>149</v>
      </c>
      <c r="C48" s="175" t="s">
        <v>150</v>
      </c>
      <c r="D48" s="176" t="s">
        <v>138</v>
      </c>
      <c r="E48" s="177">
        <v>3</v>
      </c>
      <c r="F48" s="177"/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37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38</v>
      </c>
      <c r="B49" s="174" t="s">
        <v>151</v>
      </c>
      <c r="C49" s="175" t="s">
        <v>152</v>
      </c>
      <c r="D49" s="176" t="s">
        <v>138</v>
      </c>
      <c r="E49" s="177">
        <v>3</v>
      </c>
      <c r="F49" s="177"/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38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3">
        <v>39</v>
      </c>
      <c r="B50" s="174" t="s">
        <v>153</v>
      </c>
      <c r="C50" s="175" t="s">
        <v>154</v>
      </c>
      <c r="D50" s="176" t="s">
        <v>138</v>
      </c>
      <c r="E50" s="177">
        <v>1</v>
      </c>
      <c r="F50" s="177"/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39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3">
        <v>40</v>
      </c>
      <c r="B51" s="174" t="s">
        <v>155</v>
      </c>
      <c r="C51" s="175" t="s">
        <v>156</v>
      </c>
      <c r="D51" s="176" t="s">
        <v>138</v>
      </c>
      <c r="E51" s="177">
        <v>5</v>
      </c>
      <c r="F51" s="177"/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40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3">
        <v>41</v>
      </c>
      <c r="B52" s="174" t="s">
        <v>157</v>
      </c>
      <c r="C52" s="175" t="s">
        <v>158</v>
      </c>
      <c r="D52" s="176" t="s">
        <v>138</v>
      </c>
      <c r="E52" s="177">
        <v>1</v>
      </c>
      <c r="F52" s="177"/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41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2.8219999999999999E-2</v>
      </c>
    </row>
    <row r="53" spans="1:104" x14ac:dyDescent="0.2">
      <c r="A53" s="173">
        <v>42</v>
      </c>
      <c r="B53" s="174" t="s">
        <v>159</v>
      </c>
      <c r="C53" s="175" t="s">
        <v>160</v>
      </c>
      <c r="D53" s="176" t="s">
        <v>138</v>
      </c>
      <c r="E53" s="177">
        <v>4</v>
      </c>
      <c r="F53" s="177"/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42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2.794E-2</v>
      </c>
    </row>
    <row r="54" spans="1:104" x14ac:dyDescent="0.2">
      <c r="A54" s="173">
        <v>43</v>
      </c>
      <c r="B54" s="174" t="s">
        <v>161</v>
      </c>
      <c r="C54" s="175" t="s">
        <v>162</v>
      </c>
      <c r="D54" s="176" t="s">
        <v>138</v>
      </c>
      <c r="E54" s="177">
        <v>2</v>
      </c>
      <c r="F54" s="177"/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43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2.0379999999999999E-2</v>
      </c>
    </row>
    <row r="55" spans="1:104" x14ac:dyDescent="0.2">
      <c r="A55" s="173">
        <v>44</v>
      </c>
      <c r="B55" s="174" t="s">
        <v>163</v>
      </c>
      <c r="C55" s="175" t="s">
        <v>164</v>
      </c>
      <c r="D55" s="176" t="s">
        <v>138</v>
      </c>
      <c r="E55" s="177">
        <v>5</v>
      </c>
      <c r="F55" s="177"/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44</v>
      </c>
      <c r="AZ55" s="139">
        <v>2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1.421E-2</v>
      </c>
    </row>
    <row r="56" spans="1:104" x14ac:dyDescent="0.2">
      <c r="A56" s="173">
        <v>45</v>
      </c>
      <c r="B56" s="174" t="s">
        <v>165</v>
      </c>
      <c r="C56" s="175" t="s">
        <v>166</v>
      </c>
      <c r="D56" s="176" t="s">
        <v>138</v>
      </c>
      <c r="E56" s="177">
        <v>1</v>
      </c>
      <c r="F56" s="177"/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45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1.7510000000000001E-2</v>
      </c>
    </row>
    <row r="57" spans="1:104" x14ac:dyDescent="0.2">
      <c r="A57" s="173">
        <v>46</v>
      </c>
      <c r="B57" s="174" t="s">
        <v>167</v>
      </c>
      <c r="C57" s="175" t="s">
        <v>168</v>
      </c>
      <c r="D57" s="176" t="s">
        <v>138</v>
      </c>
      <c r="E57" s="177">
        <v>1</v>
      </c>
      <c r="F57" s="177"/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46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1.444E-2</v>
      </c>
    </row>
    <row r="58" spans="1:104" x14ac:dyDescent="0.2">
      <c r="A58" s="173">
        <v>47</v>
      </c>
      <c r="B58" s="174" t="s">
        <v>169</v>
      </c>
      <c r="C58" s="175" t="s">
        <v>170</v>
      </c>
      <c r="D58" s="176" t="s">
        <v>138</v>
      </c>
      <c r="E58" s="177">
        <v>1</v>
      </c>
      <c r="F58" s="177"/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47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2.9199999999999999E-3</v>
      </c>
    </row>
    <row r="59" spans="1:104" x14ac:dyDescent="0.2">
      <c r="A59" s="173">
        <v>48</v>
      </c>
      <c r="B59" s="174" t="s">
        <v>171</v>
      </c>
      <c r="C59" s="175" t="s">
        <v>172</v>
      </c>
      <c r="D59" s="176" t="s">
        <v>138</v>
      </c>
      <c r="E59" s="177">
        <v>1</v>
      </c>
      <c r="F59" s="177"/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48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6.2E-4</v>
      </c>
    </row>
    <row r="60" spans="1:104" x14ac:dyDescent="0.2">
      <c r="A60" s="173">
        <v>49</v>
      </c>
      <c r="B60" s="174" t="s">
        <v>173</v>
      </c>
      <c r="C60" s="175" t="s">
        <v>174</v>
      </c>
      <c r="D60" s="176" t="s">
        <v>91</v>
      </c>
      <c r="E60" s="177">
        <v>1</v>
      </c>
      <c r="F60" s="177"/>
      <c r="G60" s="178">
        <f>E60*F60</f>
        <v>0</v>
      </c>
      <c r="O60" s="172">
        <v>2</v>
      </c>
      <c r="AA60" s="139">
        <v>12</v>
      </c>
      <c r="AB60" s="139">
        <v>1</v>
      </c>
      <c r="AC60" s="139">
        <v>49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1.0999999999999999E-2</v>
      </c>
    </row>
    <row r="61" spans="1:104" x14ac:dyDescent="0.2">
      <c r="A61" s="173">
        <v>50</v>
      </c>
      <c r="B61" s="174" t="s">
        <v>175</v>
      </c>
      <c r="C61" s="175" t="s">
        <v>176</v>
      </c>
      <c r="D61" s="176" t="s">
        <v>91</v>
      </c>
      <c r="E61" s="177">
        <v>1</v>
      </c>
      <c r="F61" s="177"/>
      <c r="G61" s="178">
        <f>E61*F61</f>
        <v>0</v>
      </c>
      <c r="O61" s="172">
        <v>2</v>
      </c>
      <c r="AA61" s="139">
        <v>12</v>
      </c>
      <c r="AB61" s="139">
        <v>1</v>
      </c>
      <c r="AC61" s="139">
        <v>50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0.01</v>
      </c>
    </row>
    <row r="62" spans="1:104" x14ac:dyDescent="0.2">
      <c r="A62" s="173">
        <v>51</v>
      </c>
      <c r="B62" s="174" t="s">
        <v>177</v>
      </c>
      <c r="C62" s="175" t="s">
        <v>178</v>
      </c>
      <c r="D62" s="176" t="s">
        <v>138</v>
      </c>
      <c r="E62" s="177">
        <v>18</v>
      </c>
      <c r="F62" s="177"/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51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2.4000000000000001E-4</v>
      </c>
    </row>
    <row r="63" spans="1:104" ht="22.5" x14ac:dyDescent="0.2">
      <c r="A63" s="173">
        <v>52</v>
      </c>
      <c r="B63" s="174" t="s">
        <v>179</v>
      </c>
      <c r="C63" s="175" t="s">
        <v>180</v>
      </c>
      <c r="D63" s="176" t="s">
        <v>91</v>
      </c>
      <c r="E63" s="177">
        <v>6</v>
      </c>
      <c r="F63" s="177"/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52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ht="22.5" x14ac:dyDescent="0.2">
      <c r="A64" s="173">
        <v>53</v>
      </c>
      <c r="B64" s="174" t="s">
        <v>181</v>
      </c>
      <c r="C64" s="175" t="s">
        <v>182</v>
      </c>
      <c r="D64" s="176" t="s">
        <v>91</v>
      </c>
      <c r="E64" s="177">
        <v>1</v>
      </c>
      <c r="F64" s="177"/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53</v>
      </c>
      <c r="AZ64" s="139">
        <v>2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1.5200000000000001E-3</v>
      </c>
    </row>
    <row r="65" spans="1:104" ht="22.5" x14ac:dyDescent="0.2">
      <c r="A65" s="173">
        <v>54</v>
      </c>
      <c r="B65" s="174" t="s">
        <v>183</v>
      </c>
      <c r="C65" s="175" t="s">
        <v>184</v>
      </c>
      <c r="D65" s="176" t="s">
        <v>138</v>
      </c>
      <c r="E65" s="177">
        <v>1</v>
      </c>
      <c r="F65" s="177"/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54</v>
      </c>
      <c r="AZ65" s="139">
        <v>2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1.34E-3</v>
      </c>
    </row>
    <row r="66" spans="1:104" x14ac:dyDescent="0.2">
      <c r="A66" s="173">
        <v>55</v>
      </c>
      <c r="B66" s="174" t="s">
        <v>185</v>
      </c>
      <c r="C66" s="175" t="s">
        <v>186</v>
      </c>
      <c r="D66" s="176" t="s">
        <v>91</v>
      </c>
      <c r="E66" s="177">
        <v>1</v>
      </c>
      <c r="F66" s="177"/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55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2.2000000000000001E-4</v>
      </c>
    </row>
    <row r="67" spans="1:104" x14ac:dyDescent="0.2">
      <c r="A67" s="173">
        <v>56</v>
      </c>
      <c r="B67" s="174" t="s">
        <v>187</v>
      </c>
      <c r="C67" s="175" t="s">
        <v>188</v>
      </c>
      <c r="D67" s="176" t="s">
        <v>91</v>
      </c>
      <c r="E67" s="177">
        <v>5</v>
      </c>
      <c r="F67" s="177"/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56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2.0000000000000001E-4</v>
      </c>
    </row>
    <row r="68" spans="1:104" x14ac:dyDescent="0.2">
      <c r="A68" s="173">
        <v>57</v>
      </c>
      <c r="B68" s="174" t="s">
        <v>189</v>
      </c>
      <c r="C68" s="175" t="s">
        <v>190</v>
      </c>
      <c r="D68" s="176" t="s">
        <v>91</v>
      </c>
      <c r="E68" s="177">
        <v>1</v>
      </c>
      <c r="F68" s="177"/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57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2.7999999999999998E-4</v>
      </c>
    </row>
    <row r="69" spans="1:104" x14ac:dyDescent="0.2">
      <c r="A69" s="173">
        <v>58</v>
      </c>
      <c r="B69" s="174" t="s">
        <v>191</v>
      </c>
      <c r="C69" s="175" t="s">
        <v>192</v>
      </c>
      <c r="D69" s="176" t="s">
        <v>102</v>
      </c>
      <c r="E69" s="177">
        <v>0.31719999999999998</v>
      </c>
      <c r="F69" s="177"/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58</v>
      </c>
      <c r="AZ69" s="139">
        <v>2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</v>
      </c>
    </row>
    <row r="70" spans="1:104" x14ac:dyDescent="0.2">
      <c r="A70" s="179"/>
      <c r="B70" s="180" t="s">
        <v>67</v>
      </c>
      <c r="C70" s="181" t="str">
        <f>CONCATENATE(B46," ",C46)</f>
        <v>725 Zařizovací předměty</v>
      </c>
      <c r="D70" s="179"/>
      <c r="E70" s="182"/>
      <c r="F70" s="182"/>
      <c r="G70" s="183">
        <f>SUM(G46:G69)</f>
        <v>0</v>
      </c>
      <c r="O70" s="172">
        <v>4</v>
      </c>
      <c r="BA70" s="184">
        <f>SUM(BA46:BA69)</f>
        <v>0</v>
      </c>
      <c r="BB70" s="184">
        <f>SUM(BB46:BB69)</f>
        <v>0</v>
      </c>
      <c r="BC70" s="184">
        <f>SUM(BC46:BC69)</f>
        <v>0</v>
      </c>
      <c r="BD70" s="184">
        <f>SUM(BD46:BD69)</f>
        <v>0</v>
      </c>
      <c r="BE70" s="184">
        <f>SUM(BE46:BE69)</f>
        <v>0</v>
      </c>
    </row>
    <row r="71" spans="1:104" x14ac:dyDescent="0.2">
      <c r="A71" s="140"/>
      <c r="B71" s="140"/>
      <c r="C71" s="140"/>
      <c r="D71" s="140"/>
      <c r="E71" s="140"/>
      <c r="F71" s="140"/>
      <c r="G71" s="140"/>
    </row>
    <row r="72" spans="1:104" x14ac:dyDescent="0.2">
      <c r="E72" s="139"/>
    </row>
    <row r="73" spans="1:104" x14ac:dyDescent="0.2">
      <c r="E73" s="139"/>
    </row>
    <row r="74" spans="1:104" x14ac:dyDescent="0.2">
      <c r="E74" s="139"/>
    </row>
    <row r="75" spans="1:104" x14ac:dyDescent="0.2">
      <c r="E75" s="139"/>
    </row>
    <row r="76" spans="1:104" x14ac:dyDescent="0.2">
      <c r="E76" s="139"/>
    </row>
    <row r="77" spans="1:104" x14ac:dyDescent="0.2">
      <c r="E77" s="139"/>
    </row>
    <row r="78" spans="1:104" x14ac:dyDescent="0.2">
      <c r="E78" s="139"/>
    </row>
    <row r="79" spans="1:104" x14ac:dyDescent="0.2">
      <c r="E79" s="139"/>
    </row>
    <row r="80" spans="1:104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A94" s="185"/>
      <c r="B94" s="185"/>
      <c r="C94" s="185"/>
      <c r="D94" s="185"/>
      <c r="E94" s="185"/>
      <c r="F94" s="185"/>
      <c r="G94" s="185"/>
    </row>
    <row r="95" spans="1:7" x14ac:dyDescent="0.2">
      <c r="A95" s="185"/>
      <c r="B95" s="185"/>
      <c r="C95" s="185"/>
      <c r="D95" s="185"/>
      <c r="E95" s="185"/>
      <c r="F95" s="185"/>
      <c r="G95" s="185"/>
    </row>
    <row r="96" spans="1:7" x14ac:dyDescent="0.2">
      <c r="A96" s="185"/>
      <c r="B96" s="185"/>
      <c r="C96" s="185"/>
      <c r="D96" s="185"/>
      <c r="E96" s="185"/>
      <c r="F96" s="185"/>
      <c r="G96" s="185"/>
    </row>
    <row r="97" spans="1:7" x14ac:dyDescent="0.2">
      <c r="A97" s="185"/>
      <c r="B97" s="185"/>
      <c r="C97" s="185"/>
      <c r="D97" s="185"/>
      <c r="E97" s="185"/>
      <c r="F97" s="185"/>
      <c r="G97" s="185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E106" s="139"/>
    </row>
    <row r="107" spans="1:7" x14ac:dyDescent="0.2">
      <c r="E107" s="139"/>
    </row>
    <row r="108" spans="1:7" x14ac:dyDescent="0.2">
      <c r="E108" s="139"/>
    </row>
    <row r="109" spans="1:7" x14ac:dyDescent="0.2">
      <c r="E109" s="139"/>
    </row>
    <row r="110" spans="1:7" x14ac:dyDescent="0.2">
      <c r="E110" s="139"/>
    </row>
    <row r="111" spans="1:7" x14ac:dyDescent="0.2">
      <c r="E111" s="139"/>
    </row>
    <row r="112" spans="1:7" x14ac:dyDescent="0.2">
      <c r="E112" s="139"/>
    </row>
    <row r="113" spans="5:5" x14ac:dyDescent="0.2">
      <c r="E113" s="139"/>
    </row>
    <row r="114" spans="5:5" x14ac:dyDescent="0.2">
      <c r="E114" s="139"/>
    </row>
    <row r="115" spans="5:5" x14ac:dyDescent="0.2">
      <c r="E115" s="139"/>
    </row>
    <row r="116" spans="5:5" x14ac:dyDescent="0.2">
      <c r="E116" s="139"/>
    </row>
    <row r="117" spans="5:5" x14ac:dyDescent="0.2">
      <c r="E117" s="139"/>
    </row>
    <row r="118" spans="5:5" x14ac:dyDescent="0.2">
      <c r="E118" s="139"/>
    </row>
    <row r="119" spans="5:5" x14ac:dyDescent="0.2">
      <c r="E119" s="139"/>
    </row>
    <row r="120" spans="5:5" x14ac:dyDescent="0.2">
      <c r="E120" s="139"/>
    </row>
    <row r="121" spans="5:5" x14ac:dyDescent="0.2">
      <c r="E121" s="139"/>
    </row>
    <row r="122" spans="5:5" x14ac:dyDescent="0.2">
      <c r="E122" s="139"/>
    </row>
    <row r="123" spans="5:5" x14ac:dyDescent="0.2">
      <c r="E123" s="139"/>
    </row>
    <row r="124" spans="5:5" x14ac:dyDescent="0.2">
      <c r="E124" s="139"/>
    </row>
    <row r="125" spans="5:5" x14ac:dyDescent="0.2">
      <c r="E125" s="139"/>
    </row>
    <row r="126" spans="5:5" x14ac:dyDescent="0.2">
      <c r="E126" s="139"/>
    </row>
    <row r="127" spans="5:5" x14ac:dyDescent="0.2">
      <c r="E127" s="139"/>
    </row>
    <row r="128" spans="5:5" x14ac:dyDescent="0.2">
      <c r="E128" s="139"/>
    </row>
    <row r="129" spans="1:7" x14ac:dyDescent="0.2">
      <c r="A129" s="186"/>
      <c r="B129" s="186"/>
    </row>
    <row r="130" spans="1:7" x14ac:dyDescent="0.2">
      <c r="A130" s="185"/>
      <c r="B130" s="185"/>
      <c r="C130" s="188"/>
      <c r="D130" s="188"/>
      <c r="E130" s="189"/>
      <c r="F130" s="188"/>
      <c r="G130" s="190"/>
    </row>
    <row r="131" spans="1:7" x14ac:dyDescent="0.2">
      <c r="A131" s="191"/>
      <c r="B131" s="191"/>
      <c r="C131" s="185"/>
      <c r="D131" s="185"/>
      <c r="E131" s="192"/>
      <c r="F131" s="185"/>
      <c r="G131" s="185"/>
    </row>
    <row r="132" spans="1:7" x14ac:dyDescent="0.2">
      <c r="A132" s="185"/>
      <c r="B132" s="185"/>
      <c r="C132" s="185"/>
      <c r="D132" s="185"/>
      <c r="E132" s="192"/>
      <c r="F132" s="185"/>
      <c r="G132" s="185"/>
    </row>
    <row r="133" spans="1:7" x14ac:dyDescent="0.2">
      <c r="A133" s="185"/>
      <c r="B133" s="185"/>
      <c r="C133" s="185"/>
      <c r="D133" s="185"/>
      <c r="E133" s="192"/>
      <c r="F133" s="185"/>
      <c r="G133" s="185"/>
    </row>
    <row r="134" spans="1:7" x14ac:dyDescent="0.2">
      <c r="A134" s="185"/>
      <c r="B134" s="185"/>
      <c r="C134" s="185"/>
      <c r="D134" s="185"/>
      <c r="E134" s="192"/>
      <c r="F134" s="185"/>
      <c r="G134" s="185"/>
    </row>
    <row r="135" spans="1:7" x14ac:dyDescent="0.2">
      <c r="A135" s="185"/>
      <c r="B135" s="185"/>
      <c r="C135" s="185"/>
      <c r="D135" s="185"/>
      <c r="E135" s="192"/>
      <c r="F135" s="185"/>
      <c r="G135" s="185"/>
    </row>
    <row r="136" spans="1:7" x14ac:dyDescent="0.2">
      <c r="A136" s="185"/>
      <c r="B136" s="185"/>
      <c r="C136" s="185"/>
      <c r="D136" s="185"/>
      <c r="E136" s="192"/>
      <c r="F136" s="185"/>
      <c r="G136" s="185"/>
    </row>
    <row r="137" spans="1:7" x14ac:dyDescent="0.2">
      <c r="A137" s="185"/>
      <c r="B137" s="185"/>
      <c r="C137" s="185"/>
      <c r="D137" s="185"/>
      <c r="E137" s="192"/>
      <c r="F137" s="185"/>
      <c r="G137" s="185"/>
    </row>
    <row r="138" spans="1:7" x14ac:dyDescent="0.2">
      <c r="A138" s="185"/>
      <c r="B138" s="185"/>
      <c r="C138" s="185"/>
      <c r="D138" s="185"/>
      <c r="E138" s="192"/>
      <c r="F138" s="185"/>
      <c r="G138" s="185"/>
    </row>
    <row r="139" spans="1:7" x14ac:dyDescent="0.2">
      <c r="A139" s="185"/>
      <c r="B139" s="185"/>
      <c r="C139" s="185"/>
      <c r="D139" s="185"/>
      <c r="E139" s="192"/>
      <c r="F139" s="185"/>
      <c r="G139" s="185"/>
    </row>
    <row r="140" spans="1:7" x14ac:dyDescent="0.2">
      <c r="A140" s="185"/>
      <c r="B140" s="185"/>
      <c r="C140" s="185"/>
      <c r="D140" s="185"/>
      <c r="E140" s="192"/>
      <c r="F140" s="185"/>
      <c r="G140" s="185"/>
    </row>
    <row r="141" spans="1:7" x14ac:dyDescent="0.2">
      <c r="A141" s="185"/>
      <c r="B141" s="185"/>
      <c r="C141" s="185"/>
      <c r="D141" s="185"/>
      <c r="E141" s="192"/>
      <c r="F141" s="185"/>
      <c r="G141" s="185"/>
    </row>
    <row r="142" spans="1:7" x14ac:dyDescent="0.2">
      <c r="A142" s="185"/>
      <c r="B142" s="185"/>
      <c r="C142" s="185"/>
      <c r="D142" s="185"/>
      <c r="E142" s="192"/>
      <c r="F142" s="185"/>
      <c r="G142" s="185"/>
    </row>
    <row r="143" spans="1:7" x14ac:dyDescent="0.2">
      <c r="A143" s="185"/>
      <c r="B143" s="185"/>
      <c r="C143" s="185"/>
      <c r="D143" s="185"/>
      <c r="E143" s="192"/>
      <c r="F143" s="185"/>
      <c r="G14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Zmije</dc:creator>
  <cp:lastModifiedBy>Zmije</cp:lastModifiedBy>
  <dcterms:created xsi:type="dcterms:W3CDTF">2015-06-16T07:52:24Z</dcterms:created>
  <dcterms:modified xsi:type="dcterms:W3CDTF">2015-06-16T07:54:30Z</dcterms:modified>
</cp:coreProperties>
</file>